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4"/>
  </bookViews>
  <sheets>
    <sheet name="中国史" sheetId="1" r:id="rId1"/>
    <sheet name="理论经济学" sheetId="2" r:id="rId2"/>
    <sheet name="应用经济学" sheetId="3" r:id="rId3"/>
    <sheet name="社会学" sheetId="4" r:id="rId4"/>
    <sheet name="人口资源与环境经济学（第二批）" sheetId="5" r:id="rId5"/>
  </sheets>
  <calcPr calcId="144525"/>
</workbook>
</file>

<file path=xl/sharedStrings.xml><?xml version="1.0" encoding="utf-8"?>
<sst xmlns="http://schemas.openxmlformats.org/spreadsheetml/2006/main" count="217" uniqueCount="98">
  <si>
    <t>广东省社会科学院2023年硕士研究生招生考试成绩汇总表（4.10）</t>
  </si>
  <si>
    <t>专业</t>
  </si>
  <si>
    <t>研究方向</t>
  </si>
  <si>
    <t>姓名</t>
  </si>
  <si>
    <t>初试</t>
  </si>
  <si>
    <t>复试（满分：200分）</t>
  </si>
  <si>
    <t>总成绩</t>
  </si>
  <si>
    <t>排名</t>
  </si>
  <si>
    <t>是否录取</t>
  </si>
  <si>
    <t>备注</t>
  </si>
  <si>
    <t>笔试  （100分）</t>
  </si>
  <si>
    <t>英语  （30分）</t>
  </si>
  <si>
    <t>专业面试 （60分）</t>
  </si>
  <si>
    <t>综合面试  （10分）</t>
  </si>
  <si>
    <t>面试总分
（100分）</t>
  </si>
  <si>
    <t>复试总分（200分）</t>
  </si>
  <si>
    <t>中国史</t>
  </si>
  <si>
    <t>中国古代史</t>
  </si>
  <si>
    <t>李丞添</t>
  </si>
  <si>
    <t>是</t>
  </si>
  <si>
    <t>周宏西</t>
  </si>
  <si>
    <t>刘苷霖</t>
  </si>
  <si>
    <t>候补</t>
  </si>
  <si>
    <t>陶荣祚</t>
  </si>
  <si>
    <t>中国近现代史</t>
  </si>
  <si>
    <t>陈艺旋</t>
  </si>
  <si>
    <t>一志愿</t>
  </si>
  <si>
    <t>蔡明清</t>
  </si>
  <si>
    <t>胡慧蝶</t>
  </si>
  <si>
    <t>放弃面试</t>
  </si>
  <si>
    <t>专门史</t>
  </si>
  <si>
    <t>叶梓轩</t>
  </si>
  <si>
    <t>冯楚杰</t>
  </si>
  <si>
    <t>李美龙</t>
  </si>
  <si>
    <t>蒋小磊</t>
  </si>
  <si>
    <t>注：总成绩= 初试成绩/5 * 0.5 + 复试成绩/2 * 0.5。复试成绩120分（含120分）以上及格。入学考试总成绩满分为100分，按四舍五入精确到小数点后两位。</t>
  </si>
  <si>
    <t>一级学科</t>
  </si>
  <si>
    <t>理论经济学</t>
  </si>
  <si>
    <t>政治经济学</t>
  </si>
  <si>
    <t>刘浩东</t>
  </si>
  <si>
    <t>何畅</t>
  </si>
  <si>
    <t>西方经济学</t>
  </si>
  <si>
    <t>李国军</t>
  </si>
  <si>
    <t>陈钰鑫</t>
  </si>
  <si>
    <t>顾泽宇</t>
  </si>
  <si>
    <t>章宇航</t>
  </si>
  <si>
    <t>饶舜林</t>
  </si>
  <si>
    <t>缺考</t>
  </si>
  <si>
    <t>顾嘉</t>
  </si>
  <si>
    <t>人口、资源与环境经济学</t>
  </si>
  <si>
    <t>钟承江</t>
  </si>
  <si>
    <t>放弃录取</t>
  </si>
  <si>
    <t>洪扬</t>
  </si>
  <si>
    <t>伍叶琳</t>
  </si>
  <si>
    <t>广东省社会科学院2023年硕士研究生招生考试成绩汇总表（4.11）</t>
  </si>
  <si>
    <t>应用经济学</t>
  </si>
  <si>
    <t>产业经济学</t>
  </si>
  <si>
    <t>邹心滢</t>
  </si>
  <si>
    <t>吴一凡</t>
  </si>
  <si>
    <t>庄铉</t>
  </si>
  <si>
    <t>拒绝录取</t>
  </si>
  <si>
    <t>何佳晓</t>
  </si>
  <si>
    <t>黄蕾蕾</t>
  </si>
  <si>
    <t>许秋迪</t>
  </si>
  <si>
    <t>赵思杨</t>
  </si>
  <si>
    <t>宋珍妮</t>
  </si>
  <si>
    <t>林兆和</t>
  </si>
  <si>
    <t>王银静</t>
  </si>
  <si>
    <t>国际贸易学</t>
  </si>
  <si>
    <t>郑欣馨</t>
  </si>
  <si>
    <t>黄秋梅</t>
  </si>
  <si>
    <t>葛隽良</t>
  </si>
  <si>
    <t>卓健</t>
  </si>
  <si>
    <t>金融学</t>
  </si>
  <si>
    <t>姜萌</t>
  </si>
  <si>
    <t>何晶</t>
  </si>
  <si>
    <t>余晨阳</t>
  </si>
  <si>
    <t>乐小娇</t>
  </si>
  <si>
    <t>区域经济学</t>
  </si>
  <si>
    <t>程怡馨</t>
  </si>
  <si>
    <t>姚晓燕</t>
  </si>
  <si>
    <t>广东省社会科学院2023年硕士研究生招生考试成绩汇总表（4.12）</t>
  </si>
  <si>
    <t>社会学</t>
  </si>
  <si>
    <t>袁展辉</t>
  </si>
  <si>
    <t>张瀚文</t>
  </si>
  <si>
    <t>李诗轩</t>
  </si>
  <si>
    <t>陈泓亦</t>
  </si>
  <si>
    <t>庄雅琪</t>
  </si>
  <si>
    <t>许笑萧</t>
  </si>
  <si>
    <t>人口学</t>
  </si>
  <si>
    <t>池文韬</t>
  </si>
  <si>
    <t>张馨月</t>
  </si>
  <si>
    <t>钟雨嘉</t>
  </si>
  <si>
    <t>石欣</t>
  </si>
  <si>
    <t>民俗学</t>
  </si>
  <si>
    <t>胡源</t>
  </si>
  <si>
    <t>林锐荪</t>
  </si>
  <si>
    <t>广东省社会科学院2023年硕士研究生招生考试成绩汇总表（4.14）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</si>
</sst>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name val="宋体"/>
      <charset val="134"/>
    </font>
    <font>
      <sz val="14"/>
      <color rgb="FF000000"/>
      <name val="宋体"/>
      <charset val="134"/>
    </font>
    <font>
      <sz val="11"/>
      <color rgb="FF000000"/>
      <name val="宋体"/>
      <charset val="134"/>
    </font>
    <font>
      <sz val="22"/>
      <color rgb="FF000000"/>
      <name val="方正小标宋简体"/>
      <charset val="134"/>
    </font>
    <font>
      <b/>
      <sz val="14"/>
      <color rgb="FF000000"/>
      <name val="楷体"/>
      <charset val="134"/>
    </font>
    <font>
      <b/>
      <sz val="12"/>
      <color rgb="FF000000"/>
      <name val="楷体"/>
      <charset val="134"/>
    </font>
    <font>
      <sz val="14"/>
      <color rgb="FF000000"/>
      <name val="仿宋"/>
      <charset val="134"/>
    </font>
    <font>
      <sz val="11"/>
      <color rgb="FF000000"/>
      <name val="楷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2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24" applyNumberFormat="0" applyAlignment="0" applyProtection="0">
      <alignment vertical="center"/>
    </xf>
    <xf numFmtId="0" fontId="22" fillId="11" borderId="20" applyNumberFormat="0" applyAlignment="0" applyProtection="0">
      <alignment vertical="center"/>
    </xf>
    <xf numFmtId="0" fontId="23" fillId="12" borderId="25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NumberFormat="1" applyFont="1" applyFill="1" applyBorder="1">
      <alignment vertical="center"/>
    </xf>
    <xf numFmtId="0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176" fontId="6" fillId="0" borderId="9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D21" sqref="D21"/>
    </sheetView>
  </sheetViews>
  <sheetFormatPr defaultColWidth="9" defaultRowHeight="13.5"/>
  <cols>
    <col min="1" max="1" width="8.375" style="2" customWidth="1"/>
    <col min="2" max="2" width="16.75" style="2" customWidth="1"/>
    <col min="3" max="3" width="9" style="2"/>
    <col min="4" max="4" width="7.625" style="2" customWidth="1"/>
    <col min="5" max="5" width="11.375" style="2" customWidth="1"/>
    <col min="6" max="6" width="9.5" style="2" customWidth="1"/>
    <col min="7" max="7" width="10" style="2" customWidth="1"/>
    <col min="8" max="8" width="10.125" style="2" customWidth="1"/>
    <col min="9" max="9" width="10.875" style="2" customWidth="1"/>
    <col min="10" max="10" width="10.75" style="2" customWidth="1"/>
    <col min="11" max="11" width="10.375" style="2"/>
    <col min="12" max="12" width="6.875" style="3" customWidth="1"/>
    <col min="13" max="13" width="6.875" style="4" customWidth="1"/>
    <col min="14" max="14" width="12.625" style="2" customWidth="1"/>
    <col min="15" max="16384" width="9" style="2"/>
  </cols>
  <sheetData>
    <row r="1" s="1" customFormat="1" ht="29.25" spans="1:1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27"/>
      <c r="M1" s="27"/>
      <c r="N1" s="28"/>
    </row>
    <row r="2" s="1" customFormat="1" ht="18.75" spans="1:14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0"/>
      <c r="G2" s="10"/>
      <c r="H2" s="10"/>
      <c r="I2" s="10"/>
      <c r="J2" s="29"/>
      <c r="K2" s="7" t="s">
        <v>6</v>
      </c>
      <c r="L2" s="30" t="s">
        <v>7</v>
      </c>
      <c r="M2" s="30" t="s">
        <v>8</v>
      </c>
      <c r="N2" s="7" t="s">
        <v>9</v>
      </c>
    </row>
    <row r="3" s="1" customFormat="1" ht="28.5" spans="1:14">
      <c r="A3" s="11"/>
      <c r="B3" s="11"/>
      <c r="C3" s="12"/>
      <c r="D3" s="13"/>
      <c r="E3" s="14" t="s">
        <v>10</v>
      </c>
      <c r="F3" s="14" t="s">
        <v>11</v>
      </c>
      <c r="G3" s="14" t="s">
        <v>12</v>
      </c>
      <c r="H3" s="14" t="s">
        <v>13</v>
      </c>
      <c r="I3" s="14" t="s">
        <v>14</v>
      </c>
      <c r="J3" s="14" t="s">
        <v>15</v>
      </c>
      <c r="K3" s="11"/>
      <c r="L3" s="31"/>
      <c r="M3" s="31"/>
      <c r="N3" s="11"/>
    </row>
    <row r="4" s="1" customFormat="1" ht="18.75" spans="1:14">
      <c r="A4" s="24" t="s">
        <v>16</v>
      </c>
      <c r="B4" s="21" t="s">
        <v>17</v>
      </c>
      <c r="C4" s="22" t="s">
        <v>18</v>
      </c>
      <c r="D4" s="23">
        <v>364</v>
      </c>
      <c r="E4" s="24">
        <v>89</v>
      </c>
      <c r="F4" s="24">
        <v>28</v>
      </c>
      <c r="G4" s="25">
        <v>58.4</v>
      </c>
      <c r="H4" s="25">
        <v>8.6</v>
      </c>
      <c r="I4" s="25">
        <f>F4+G4+H4</f>
        <v>95</v>
      </c>
      <c r="J4" s="25">
        <f>E4+I4</f>
        <v>184</v>
      </c>
      <c r="K4" s="25">
        <f>D4/5*0.5+J4/2*0.5</f>
        <v>82.4</v>
      </c>
      <c r="L4" s="33">
        <v>1</v>
      </c>
      <c r="M4" s="33" t="s">
        <v>19</v>
      </c>
      <c r="N4" s="25"/>
    </row>
    <row r="5" s="1" customFormat="1" ht="18.75" spans="1:14">
      <c r="A5" s="24"/>
      <c r="B5" s="21"/>
      <c r="C5" s="22" t="s">
        <v>20</v>
      </c>
      <c r="D5" s="23">
        <v>385</v>
      </c>
      <c r="E5" s="24">
        <v>74</v>
      </c>
      <c r="F5" s="24">
        <v>27</v>
      </c>
      <c r="G5" s="25">
        <v>53.8</v>
      </c>
      <c r="H5" s="25">
        <v>6.4</v>
      </c>
      <c r="I5" s="25">
        <f t="shared" ref="I5:I14" si="0">F5+G5+H5</f>
        <v>87.2</v>
      </c>
      <c r="J5" s="25">
        <f t="shared" ref="J5:J14" si="1">E5+I5</f>
        <v>161.2</v>
      </c>
      <c r="K5" s="25">
        <f t="shared" ref="K5:K14" si="2">D5/5*0.5+J5/2*0.5</f>
        <v>78.8</v>
      </c>
      <c r="L5" s="33">
        <v>2</v>
      </c>
      <c r="M5" s="33" t="s">
        <v>19</v>
      </c>
      <c r="N5" s="25"/>
    </row>
    <row r="6" s="1" customFormat="1" ht="18.75" spans="1:14">
      <c r="A6" s="24"/>
      <c r="B6" s="21"/>
      <c r="C6" s="22" t="s">
        <v>21</v>
      </c>
      <c r="D6" s="23">
        <v>362</v>
      </c>
      <c r="E6" s="24">
        <v>73</v>
      </c>
      <c r="F6" s="24">
        <v>26</v>
      </c>
      <c r="G6" s="25">
        <v>53.2</v>
      </c>
      <c r="H6" s="25">
        <v>6.8</v>
      </c>
      <c r="I6" s="25">
        <f t="shared" si="0"/>
        <v>86</v>
      </c>
      <c r="J6" s="25">
        <f t="shared" si="1"/>
        <v>159</v>
      </c>
      <c r="K6" s="25">
        <f t="shared" si="2"/>
        <v>75.95</v>
      </c>
      <c r="L6" s="33">
        <v>3</v>
      </c>
      <c r="M6" s="33"/>
      <c r="N6" s="25" t="s">
        <v>22</v>
      </c>
    </row>
    <row r="7" s="1" customFormat="1" ht="19.5" spans="1:14">
      <c r="A7" s="24"/>
      <c r="B7" s="46"/>
      <c r="C7" s="41" t="s">
        <v>23</v>
      </c>
      <c r="D7" s="42">
        <v>361</v>
      </c>
      <c r="E7" s="43">
        <v>82</v>
      </c>
      <c r="F7" s="43">
        <v>15</v>
      </c>
      <c r="G7" s="44">
        <v>45.6</v>
      </c>
      <c r="H7" s="44">
        <v>4.8</v>
      </c>
      <c r="I7" s="44">
        <f t="shared" si="0"/>
        <v>65.4</v>
      </c>
      <c r="J7" s="44">
        <f t="shared" si="1"/>
        <v>147.4</v>
      </c>
      <c r="K7" s="44">
        <f t="shared" si="2"/>
        <v>72.95</v>
      </c>
      <c r="L7" s="49">
        <v>4</v>
      </c>
      <c r="M7" s="49"/>
      <c r="N7" s="44" t="s">
        <v>22</v>
      </c>
    </row>
    <row r="8" s="1" customFormat="1" ht="19.5" spans="1:14">
      <c r="A8" s="24"/>
      <c r="B8" s="16" t="s">
        <v>24</v>
      </c>
      <c r="C8" s="17" t="s">
        <v>25</v>
      </c>
      <c r="D8" s="18">
        <v>345</v>
      </c>
      <c r="E8" s="19">
        <v>93</v>
      </c>
      <c r="F8" s="19">
        <v>28</v>
      </c>
      <c r="G8" s="20">
        <v>56.4</v>
      </c>
      <c r="H8" s="20">
        <v>8.6</v>
      </c>
      <c r="I8" s="20">
        <f t="shared" si="0"/>
        <v>93</v>
      </c>
      <c r="J8" s="20">
        <f t="shared" si="1"/>
        <v>186</v>
      </c>
      <c r="K8" s="20">
        <f t="shared" si="2"/>
        <v>81</v>
      </c>
      <c r="L8" s="32">
        <v>1</v>
      </c>
      <c r="M8" s="32" t="s">
        <v>19</v>
      </c>
      <c r="N8" s="20" t="s">
        <v>26</v>
      </c>
    </row>
    <row r="9" s="1" customFormat="1" ht="18.75" spans="1:14">
      <c r="A9" s="24"/>
      <c r="B9" s="21"/>
      <c r="C9" s="22" t="s">
        <v>27</v>
      </c>
      <c r="D9" s="23">
        <v>343</v>
      </c>
      <c r="E9" s="24">
        <v>84</v>
      </c>
      <c r="F9" s="24">
        <v>15</v>
      </c>
      <c r="G9" s="25">
        <v>52.2</v>
      </c>
      <c r="H9" s="25">
        <v>6.8</v>
      </c>
      <c r="I9" s="25">
        <f t="shared" si="0"/>
        <v>74</v>
      </c>
      <c r="J9" s="25">
        <f t="shared" si="1"/>
        <v>158</v>
      </c>
      <c r="K9" s="25">
        <f t="shared" si="2"/>
        <v>73.8</v>
      </c>
      <c r="L9" s="33">
        <v>2</v>
      </c>
      <c r="M9" s="33" t="s">
        <v>19</v>
      </c>
      <c r="N9" s="25"/>
    </row>
    <row r="10" s="1" customFormat="1" ht="19.5" spans="1:14">
      <c r="A10" s="24"/>
      <c r="B10" s="46"/>
      <c r="C10" s="41" t="s">
        <v>28</v>
      </c>
      <c r="D10" s="42">
        <v>344</v>
      </c>
      <c r="E10" s="43">
        <v>85</v>
      </c>
      <c r="F10" s="43">
        <v>0</v>
      </c>
      <c r="G10" s="44">
        <v>0</v>
      </c>
      <c r="H10" s="44">
        <v>0</v>
      </c>
      <c r="I10" s="44">
        <f t="shared" si="0"/>
        <v>0</v>
      </c>
      <c r="J10" s="44">
        <f t="shared" si="1"/>
        <v>85</v>
      </c>
      <c r="K10" s="44">
        <f t="shared" si="2"/>
        <v>55.65</v>
      </c>
      <c r="L10" s="49">
        <v>3</v>
      </c>
      <c r="M10" s="49"/>
      <c r="N10" s="44" t="s">
        <v>29</v>
      </c>
    </row>
    <row r="11" s="1" customFormat="1" ht="19.5" spans="1:14">
      <c r="A11" s="24"/>
      <c r="B11" s="16" t="s">
        <v>30</v>
      </c>
      <c r="C11" s="17" t="s">
        <v>31</v>
      </c>
      <c r="D11" s="18">
        <v>356</v>
      </c>
      <c r="E11" s="19">
        <v>89</v>
      </c>
      <c r="F11" s="19">
        <v>28</v>
      </c>
      <c r="G11" s="20">
        <v>57</v>
      </c>
      <c r="H11" s="20">
        <v>8.8</v>
      </c>
      <c r="I11" s="20">
        <f t="shared" si="0"/>
        <v>93.8</v>
      </c>
      <c r="J11" s="20">
        <f t="shared" si="1"/>
        <v>182.8</v>
      </c>
      <c r="K11" s="20">
        <f t="shared" si="2"/>
        <v>81.3</v>
      </c>
      <c r="L11" s="32">
        <v>1</v>
      </c>
      <c r="M11" s="32" t="s">
        <v>19</v>
      </c>
      <c r="N11" s="20"/>
    </row>
    <row r="12" s="1" customFormat="1" ht="18.75" spans="1:14">
      <c r="A12" s="24"/>
      <c r="B12" s="21"/>
      <c r="C12" s="22" t="s">
        <v>32</v>
      </c>
      <c r="D12" s="23">
        <v>348</v>
      </c>
      <c r="E12" s="24">
        <v>90</v>
      </c>
      <c r="F12" s="24">
        <v>24</v>
      </c>
      <c r="G12" s="25">
        <v>55.6</v>
      </c>
      <c r="H12" s="25">
        <v>7.8</v>
      </c>
      <c r="I12" s="25">
        <f t="shared" si="0"/>
        <v>87.4</v>
      </c>
      <c r="J12" s="25">
        <f t="shared" si="1"/>
        <v>177.4</v>
      </c>
      <c r="K12" s="25">
        <f t="shared" si="2"/>
        <v>79.15</v>
      </c>
      <c r="L12" s="33">
        <v>2</v>
      </c>
      <c r="M12" s="33" t="s">
        <v>19</v>
      </c>
      <c r="N12" s="25"/>
    </row>
    <row r="13" s="1" customFormat="1" ht="18.75" spans="1:14">
      <c r="A13" s="24"/>
      <c r="B13" s="21"/>
      <c r="C13" s="22" t="s">
        <v>33</v>
      </c>
      <c r="D13" s="23">
        <v>365</v>
      </c>
      <c r="E13" s="24">
        <v>67</v>
      </c>
      <c r="F13" s="24">
        <v>26</v>
      </c>
      <c r="G13" s="25">
        <v>44.4</v>
      </c>
      <c r="H13" s="25">
        <v>5.8</v>
      </c>
      <c r="I13" s="25">
        <f t="shared" si="0"/>
        <v>76.2</v>
      </c>
      <c r="J13" s="25">
        <f t="shared" si="1"/>
        <v>143.2</v>
      </c>
      <c r="K13" s="25">
        <f t="shared" si="2"/>
        <v>72.3</v>
      </c>
      <c r="L13" s="33">
        <v>3</v>
      </c>
      <c r="M13" s="33"/>
      <c r="N13" s="25" t="s">
        <v>22</v>
      </c>
    </row>
    <row r="14" s="1" customFormat="1" ht="18.75" spans="1:14">
      <c r="A14" s="24"/>
      <c r="B14" s="21"/>
      <c r="C14" s="22" t="s">
        <v>34</v>
      </c>
      <c r="D14" s="23">
        <v>357</v>
      </c>
      <c r="E14" s="24">
        <v>69</v>
      </c>
      <c r="F14" s="24">
        <v>23</v>
      </c>
      <c r="G14" s="25">
        <v>45.2</v>
      </c>
      <c r="H14" s="25">
        <v>5.4</v>
      </c>
      <c r="I14" s="25">
        <f t="shared" si="0"/>
        <v>73.6</v>
      </c>
      <c r="J14" s="25">
        <f t="shared" si="1"/>
        <v>142.6</v>
      </c>
      <c r="K14" s="25">
        <f t="shared" si="2"/>
        <v>71.35</v>
      </c>
      <c r="L14" s="33">
        <v>4</v>
      </c>
      <c r="M14" s="33"/>
      <c r="N14" s="25" t="s">
        <v>22</v>
      </c>
    </row>
    <row r="15" s="2" customFormat="1" spans="12:13">
      <c r="L15" s="3"/>
      <c r="M15" s="4"/>
    </row>
    <row r="16" s="2" customFormat="1" spans="1:14">
      <c r="A16" s="26" t="s">
        <v>35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34"/>
      <c r="M16" s="35"/>
      <c r="N16" s="26"/>
    </row>
  </sheetData>
  <mergeCells count="15">
    <mergeCell ref="A1:N1"/>
    <mergeCell ref="E2:J2"/>
    <mergeCell ref="A16:N16"/>
    <mergeCell ref="A2:A3"/>
    <mergeCell ref="A4:A14"/>
    <mergeCell ref="B2:B3"/>
    <mergeCell ref="B4:B7"/>
    <mergeCell ref="B8:B10"/>
    <mergeCell ref="B11:B14"/>
    <mergeCell ref="C2:C3"/>
    <mergeCell ref="D2:D3"/>
    <mergeCell ref="K2:K3"/>
    <mergeCell ref="L2:L3"/>
    <mergeCell ref="M2:M3"/>
    <mergeCell ref="N2:N3"/>
  </mergeCells>
  <pageMargins left="0.25" right="0.25" top="0.75" bottom="0.75" header="0.298611111111111" footer="0.298611111111111"/>
  <pageSetup paperSize="9" fitToWidth="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V1" sqref="V$1:V$1048576"/>
    </sheetView>
  </sheetViews>
  <sheetFormatPr defaultColWidth="9" defaultRowHeight="13.5"/>
  <cols>
    <col min="1" max="1" width="8.375" style="2" customWidth="1"/>
    <col min="2" max="2" width="16.75" style="2" customWidth="1"/>
    <col min="3" max="3" width="9" style="2"/>
    <col min="4" max="4" width="7.625" style="2" customWidth="1"/>
    <col min="5" max="5" width="11.375" style="2" customWidth="1"/>
    <col min="6" max="6" width="9.5" style="2" customWidth="1"/>
    <col min="7" max="7" width="10" style="2" customWidth="1"/>
    <col min="8" max="8" width="10.125" style="2" customWidth="1"/>
    <col min="9" max="9" width="10.875" style="2" customWidth="1"/>
    <col min="10" max="10" width="10.75" style="2" customWidth="1"/>
    <col min="11" max="11" width="10.375" style="2"/>
    <col min="12" max="12" width="6.875" style="3" customWidth="1"/>
    <col min="13" max="13" width="6.875" style="4" customWidth="1"/>
    <col min="14" max="14" width="12.625" style="2" customWidth="1"/>
    <col min="15" max="16384" width="9" style="2"/>
  </cols>
  <sheetData>
    <row r="1" s="1" customFormat="1" ht="29.25" spans="1:1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27"/>
      <c r="M1" s="27"/>
      <c r="N1" s="28"/>
    </row>
    <row r="2" s="1" customFormat="1" ht="18.75" spans="1:14">
      <c r="A2" s="7" t="s">
        <v>36</v>
      </c>
      <c r="B2" s="7" t="s">
        <v>1</v>
      </c>
      <c r="C2" s="8" t="s">
        <v>3</v>
      </c>
      <c r="D2" s="9" t="s">
        <v>4</v>
      </c>
      <c r="E2" s="10" t="s">
        <v>5</v>
      </c>
      <c r="F2" s="10"/>
      <c r="G2" s="10"/>
      <c r="H2" s="10"/>
      <c r="I2" s="10"/>
      <c r="J2" s="29"/>
      <c r="K2" s="7" t="s">
        <v>6</v>
      </c>
      <c r="L2" s="30" t="s">
        <v>7</v>
      </c>
      <c r="M2" s="30" t="s">
        <v>8</v>
      </c>
      <c r="N2" s="7" t="s">
        <v>9</v>
      </c>
    </row>
    <row r="3" s="1" customFormat="1" ht="28.5" spans="1:14">
      <c r="A3" s="11"/>
      <c r="B3" s="11"/>
      <c r="C3" s="12"/>
      <c r="D3" s="13"/>
      <c r="E3" s="14" t="s">
        <v>10</v>
      </c>
      <c r="F3" s="14" t="s">
        <v>11</v>
      </c>
      <c r="G3" s="14" t="s">
        <v>12</v>
      </c>
      <c r="H3" s="14" t="s">
        <v>13</v>
      </c>
      <c r="I3" s="14" t="s">
        <v>14</v>
      </c>
      <c r="J3" s="14" t="s">
        <v>15</v>
      </c>
      <c r="K3" s="11"/>
      <c r="L3" s="31"/>
      <c r="M3" s="31"/>
      <c r="N3" s="11"/>
    </row>
    <row r="4" s="1" customFormat="1" ht="18.75" spans="1:14">
      <c r="A4" s="21" t="s">
        <v>37</v>
      </c>
      <c r="B4" s="21" t="s">
        <v>38</v>
      </c>
      <c r="C4" s="22" t="s">
        <v>39</v>
      </c>
      <c r="D4" s="23">
        <v>375</v>
      </c>
      <c r="E4" s="24">
        <v>90</v>
      </c>
      <c r="F4" s="24">
        <v>19</v>
      </c>
      <c r="G4" s="25">
        <v>47.6</v>
      </c>
      <c r="H4" s="25">
        <v>7.4</v>
      </c>
      <c r="I4" s="25">
        <f>F4+G4+H4</f>
        <v>74</v>
      </c>
      <c r="J4" s="25">
        <f>E4+I4</f>
        <v>164</v>
      </c>
      <c r="K4" s="25">
        <f>D4/5*0.5+J4/2*0.5</f>
        <v>78.5</v>
      </c>
      <c r="L4" s="33">
        <v>1</v>
      </c>
      <c r="M4" s="33" t="s">
        <v>19</v>
      </c>
      <c r="N4" s="25"/>
    </row>
    <row r="5" s="1" customFormat="1" ht="19.5" spans="1:14">
      <c r="A5" s="21"/>
      <c r="B5" s="46"/>
      <c r="C5" s="41" t="s">
        <v>40</v>
      </c>
      <c r="D5" s="42">
        <v>367</v>
      </c>
      <c r="E5" s="43">
        <v>76</v>
      </c>
      <c r="F5" s="43">
        <v>29</v>
      </c>
      <c r="G5" s="44">
        <v>53.2</v>
      </c>
      <c r="H5" s="44">
        <v>8.8</v>
      </c>
      <c r="I5" s="44">
        <f>F5+G5+H5</f>
        <v>91</v>
      </c>
      <c r="J5" s="44">
        <f>E5+I5</f>
        <v>167</v>
      </c>
      <c r="K5" s="44">
        <f t="shared" ref="K5:K15" si="0">D5/5*0.5+J5/2*0.5</f>
        <v>78.45</v>
      </c>
      <c r="L5" s="49">
        <v>2</v>
      </c>
      <c r="M5" s="49"/>
      <c r="N5" s="44" t="s">
        <v>22</v>
      </c>
    </row>
    <row r="6" s="1" customFormat="1" ht="19.5" spans="1:14">
      <c r="A6" s="21"/>
      <c r="B6" s="16" t="s">
        <v>41</v>
      </c>
      <c r="C6" s="17" t="s">
        <v>42</v>
      </c>
      <c r="D6" s="18">
        <v>354</v>
      </c>
      <c r="E6" s="19">
        <v>93</v>
      </c>
      <c r="F6" s="19">
        <v>29</v>
      </c>
      <c r="G6" s="20">
        <v>53</v>
      </c>
      <c r="H6" s="20">
        <v>8.2</v>
      </c>
      <c r="I6" s="20">
        <v>90.2</v>
      </c>
      <c r="J6" s="20">
        <v>183.2</v>
      </c>
      <c r="K6" s="20">
        <f t="shared" si="0"/>
        <v>81.2</v>
      </c>
      <c r="L6" s="32">
        <v>1</v>
      </c>
      <c r="M6" s="32" t="s">
        <v>19</v>
      </c>
      <c r="N6" s="20"/>
    </row>
    <row r="7" s="1" customFormat="1" ht="18.75" spans="1:14">
      <c r="A7" s="21"/>
      <c r="B7" s="21"/>
      <c r="C7" s="22" t="s">
        <v>43</v>
      </c>
      <c r="D7" s="23">
        <v>366</v>
      </c>
      <c r="E7" s="24">
        <v>78</v>
      </c>
      <c r="F7" s="24">
        <v>29</v>
      </c>
      <c r="G7" s="25">
        <v>50.6</v>
      </c>
      <c r="H7" s="25">
        <v>7.8</v>
      </c>
      <c r="I7" s="25">
        <v>87.4</v>
      </c>
      <c r="J7" s="25">
        <v>165.4</v>
      </c>
      <c r="K7" s="25">
        <f t="shared" si="0"/>
        <v>77.95</v>
      </c>
      <c r="L7" s="33">
        <v>2</v>
      </c>
      <c r="M7" s="33" t="s">
        <v>19</v>
      </c>
      <c r="N7" s="25"/>
    </row>
    <row r="8" s="1" customFormat="1" ht="18.75" spans="1:14">
      <c r="A8" s="21"/>
      <c r="B8" s="36"/>
      <c r="C8" s="37" t="s">
        <v>44</v>
      </c>
      <c r="D8" s="38">
        <v>362</v>
      </c>
      <c r="E8" s="39">
        <v>75</v>
      </c>
      <c r="F8" s="39">
        <v>28</v>
      </c>
      <c r="G8" s="40">
        <v>54</v>
      </c>
      <c r="H8" s="40">
        <v>7.8</v>
      </c>
      <c r="I8" s="25">
        <v>89.8</v>
      </c>
      <c r="J8" s="25">
        <v>164.8</v>
      </c>
      <c r="K8" s="25">
        <f t="shared" si="0"/>
        <v>77.4</v>
      </c>
      <c r="L8" s="47">
        <v>3</v>
      </c>
      <c r="M8" s="47" t="s">
        <v>19</v>
      </c>
      <c r="N8" s="40"/>
    </row>
    <row r="9" s="1" customFormat="1" ht="18.75" spans="1:14">
      <c r="A9" s="21"/>
      <c r="B9" s="36"/>
      <c r="C9" s="37" t="s">
        <v>45</v>
      </c>
      <c r="D9" s="38">
        <v>362</v>
      </c>
      <c r="E9" s="39">
        <v>60</v>
      </c>
      <c r="F9" s="39">
        <v>20</v>
      </c>
      <c r="G9" s="40">
        <v>42.6</v>
      </c>
      <c r="H9" s="40">
        <v>6.4</v>
      </c>
      <c r="I9" s="25">
        <v>69</v>
      </c>
      <c r="J9" s="25">
        <v>129</v>
      </c>
      <c r="K9" s="25">
        <f t="shared" si="0"/>
        <v>68.45</v>
      </c>
      <c r="L9" s="47">
        <v>4</v>
      </c>
      <c r="M9" s="47"/>
      <c r="N9" s="40" t="s">
        <v>22</v>
      </c>
    </row>
    <row r="10" s="1" customFormat="1" ht="18.75" spans="1:14">
      <c r="A10" s="21"/>
      <c r="B10" s="36"/>
      <c r="C10" s="37" t="s">
        <v>46</v>
      </c>
      <c r="D10" s="38">
        <v>373</v>
      </c>
      <c r="E10" s="39">
        <v>0</v>
      </c>
      <c r="F10" s="39">
        <v>0</v>
      </c>
      <c r="G10" s="40">
        <v>0</v>
      </c>
      <c r="H10" s="40">
        <v>0</v>
      </c>
      <c r="I10" s="25">
        <f>F10+G10+H10</f>
        <v>0</v>
      </c>
      <c r="J10" s="25">
        <f>E10+I10</f>
        <v>0</v>
      </c>
      <c r="K10" s="25">
        <f t="shared" si="0"/>
        <v>37.3</v>
      </c>
      <c r="L10" s="47">
        <v>5</v>
      </c>
      <c r="M10" s="47"/>
      <c r="N10" s="40" t="s">
        <v>47</v>
      </c>
    </row>
    <row r="11" s="1" customFormat="1" ht="19.5" spans="1:14">
      <c r="A11" s="21"/>
      <c r="B11" s="46"/>
      <c r="C11" s="41" t="s">
        <v>48</v>
      </c>
      <c r="D11" s="42">
        <v>369</v>
      </c>
      <c r="E11" s="43">
        <v>0</v>
      </c>
      <c r="F11" s="43">
        <v>0</v>
      </c>
      <c r="G11" s="44">
        <v>0</v>
      </c>
      <c r="H11" s="44">
        <v>0</v>
      </c>
      <c r="I11" s="44">
        <f>F11+G11+H11</f>
        <v>0</v>
      </c>
      <c r="J11" s="44">
        <f>E11+I11</f>
        <v>0</v>
      </c>
      <c r="K11" s="44">
        <f t="shared" si="0"/>
        <v>36.9</v>
      </c>
      <c r="L11" s="49">
        <v>6</v>
      </c>
      <c r="M11" s="49"/>
      <c r="N11" s="44" t="s">
        <v>47</v>
      </c>
    </row>
    <row r="12" s="1" customFormat="1" ht="19.5" spans="1:14">
      <c r="A12" s="21"/>
      <c r="B12" s="16" t="s">
        <v>49</v>
      </c>
      <c r="C12" s="17" t="s">
        <v>50</v>
      </c>
      <c r="D12" s="18">
        <v>371</v>
      </c>
      <c r="E12" s="19">
        <v>87</v>
      </c>
      <c r="F12" s="19">
        <v>30</v>
      </c>
      <c r="G12" s="20">
        <v>53</v>
      </c>
      <c r="H12" s="20">
        <v>7.8</v>
      </c>
      <c r="I12" s="20">
        <v>90.8</v>
      </c>
      <c r="J12" s="20">
        <v>177.8</v>
      </c>
      <c r="K12" s="20">
        <f t="shared" si="0"/>
        <v>81.55</v>
      </c>
      <c r="L12" s="32">
        <v>1</v>
      </c>
      <c r="M12" s="32"/>
      <c r="N12" s="20" t="s">
        <v>51</v>
      </c>
    </row>
    <row r="13" s="1" customFormat="1" ht="18.75" spans="1:14">
      <c r="A13" s="21"/>
      <c r="B13" s="21"/>
      <c r="C13" s="22" t="s">
        <v>52</v>
      </c>
      <c r="D13" s="23">
        <v>352</v>
      </c>
      <c r="E13" s="24">
        <v>91</v>
      </c>
      <c r="F13" s="24">
        <v>30</v>
      </c>
      <c r="G13" s="25">
        <v>54.6</v>
      </c>
      <c r="H13" s="25">
        <v>8.4</v>
      </c>
      <c r="I13" s="25">
        <v>93</v>
      </c>
      <c r="J13" s="25">
        <v>184</v>
      </c>
      <c r="K13" s="25">
        <f t="shared" si="0"/>
        <v>81.2</v>
      </c>
      <c r="L13" s="33">
        <v>2</v>
      </c>
      <c r="M13" s="33" t="s">
        <v>19</v>
      </c>
      <c r="N13" s="25"/>
    </row>
    <row r="14" s="1" customFormat="1" ht="18.75" spans="1:14">
      <c r="A14" s="21"/>
      <c r="B14" s="21"/>
      <c r="C14" s="22" t="s">
        <v>53</v>
      </c>
      <c r="D14" s="23">
        <v>362</v>
      </c>
      <c r="E14" s="24">
        <v>0</v>
      </c>
      <c r="F14" s="24">
        <v>0</v>
      </c>
      <c r="G14" s="25">
        <v>0</v>
      </c>
      <c r="H14" s="25">
        <v>0</v>
      </c>
      <c r="I14" s="25">
        <f>F14+G14+H14</f>
        <v>0</v>
      </c>
      <c r="J14" s="25">
        <f>E14+I14</f>
        <v>0</v>
      </c>
      <c r="K14" s="25">
        <f t="shared" si="0"/>
        <v>36.2</v>
      </c>
      <c r="L14" s="33">
        <v>3</v>
      </c>
      <c r="M14" s="33"/>
      <c r="N14" s="25" t="s">
        <v>47</v>
      </c>
    </row>
    <row r="15" s="2" customFormat="1" spans="12:13">
      <c r="L15" s="3"/>
      <c r="M15" s="4"/>
    </row>
    <row r="16" s="2" customFormat="1" spans="1:14">
      <c r="A16" s="26" t="s">
        <v>35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34"/>
      <c r="M16" s="35"/>
      <c r="N16" s="26"/>
    </row>
  </sheetData>
  <mergeCells count="15">
    <mergeCell ref="A1:N1"/>
    <mergeCell ref="E2:J2"/>
    <mergeCell ref="A16:N16"/>
    <mergeCell ref="A2:A3"/>
    <mergeCell ref="A4:A14"/>
    <mergeCell ref="B2:B3"/>
    <mergeCell ref="B4:B5"/>
    <mergeCell ref="B6:B11"/>
    <mergeCell ref="B12:B14"/>
    <mergeCell ref="C2:C3"/>
    <mergeCell ref="D2:D3"/>
    <mergeCell ref="K2:K3"/>
    <mergeCell ref="L2:L3"/>
    <mergeCell ref="M2:M3"/>
    <mergeCell ref="N2:N3"/>
  </mergeCells>
  <pageMargins left="0.472222222222222" right="0.196527777777778" top="1" bottom="1" header="0.5" footer="0.5"/>
  <pageSetup paperSize="9" fitToWidth="0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workbookViewId="0">
      <selection activeCell="M10" sqref="M10"/>
    </sheetView>
  </sheetViews>
  <sheetFormatPr defaultColWidth="9" defaultRowHeight="13.5"/>
  <cols>
    <col min="1" max="1" width="8.375" style="2" customWidth="1"/>
    <col min="2" max="2" width="16.75" style="2" customWidth="1"/>
    <col min="3" max="3" width="9" style="2"/>
    <col min="4" max="4" width="7.625" style="2" customWidth="1"/>
    <col min="5" max="5" width="11.375" style="2" customWidth="1"/>
    <col min="6" max="6" width="9.5" style="2" customWidth="1"/>
    <col min="7" max="7" width="10" style="2" customWidth="1"/>
    <col min="8" max="8" width="10.125" style="2" customWidth="1"/>
    <col min="9" max="9" width="10.875" style="2" customWidth="1"/>
    <col min="10" max="10" width="10.75" style="2" customWidth="1"/>
    <col min="11" max="11" width="10.375" style="2"/>
    <col min="12" max="12" width="6.875" style="3" customWidth="1"/>
    <col min="13" max="13" width="6.875" style="4" customWidth="1"/>
    <col min="14" max="14" width="12.625" style="2" customWidth="1"/>
    <col min="15" max="16384" width="9" style="2"/>
  </cols>
  <sheetData>
    <row r="1" s="1" customFormat="1" ht="29.25" spans="1:14">
      <c r="A1" s="5" t="s">
        <v>54</v>
      </c>
      <c r="B1" s="6"/>
      <c r="C1" s="6"/>
      <c r="D1" s="6"/>
      <c r="E1" s="6"/>
      <c r="F1" s="6"/>
      <c r="G1" s="6"/>
      <c r="H1" s="6"/>
      <c r="I1" s="6"/>
      <c r="J1" s="6"/>
      <c r="K1" s="6"/>
      <c r="L1" s="27"/>
      <c r="M1" s="27"/>
      <c r="N1" s="28"/>
    </row>
    <row r="2" s="1" customFormat="1" ht="18.75" spans="1:14">
      <c r="A2" s="7" t="s">
        <v>36</v>
      </c>
      <c r="B2" s="7" t="s">
        <v>1</v>
      </c>
      <c r="C2" s="8" t="s">
        <v>3</v>
      </c>
      <c r="D2" s="9" t="s">
        <v>4</v>
      </c>
      <c r="E2" s="10" t="s">
        <v>5</v>
      </c>
      <c r="F2" s="10"/>
      <c r="G2" s="10"/>
      <c r="H2" s="10"/>
      <c r="I2" s="10"/>
      <c r="J2" s="29"/>
      <c r="K2" s="7" t="s">
        <v>6</v>
      </c>
      <c r="L2" s="30" t="s">
        <v>7</v>
      </c>
      <c r="M2" s="30" t="s">
        <v>8</v>
      </c>
      <c r="N2" s="7" t="s">
        <v>9</v>
      </c>
    </row>
    <row r="3" s="1" customFormat="1" ht="28.5" spans="1:14">
      <c r="A3" s="11"/>
      <c r="B3" s="11"/>
      <c r="C3" s="12"/>
      <c r="D3" s="13"/>
      <c r="E3" s="14" t="s">
        <v>10</v>
      </c>
      <c r="F3" s="14" t="s">
        <v>11</v>
      </c>
      <c r="G3" s="14" t="s">
        <v>12</v>
      </c>
      <c r="H3" s="14" t="s">
        <v>13</v>
      </c>
      <c r="I3" s="14" t="s">
        <v>14</v>
      </c>
      <c r="J3" s="14" t="s">
        <v>15</v>
      </c>
      <c r="K3" s="11"/>
      <c r="L3" s="31"/>
      <c r="M3" s="31"/>
      <c r="N3" s="11"/>
    </row>
    <row r="4" s="1" customFormat="1" ht="18.75" spans="1:14">
      <c r="A4" s="36" t="s">
        <v>55</v>
      </c>
      <c r="B4" s="16" t="s">
        <v>56</v>
      </c>
      <c r="C4" s="17" t="s">
        <v>57</v>
      </c>
      <c r="D4" s="18">
        <v>378</v>
      </c>
      <c r="E4" s="19">
        <v>89</v>
      </c>
      <c r="F4" s="19">
        <v>27</v>
      </c>
      <c r="G4" s="20">
        <v>55</v>
      </c>
      <c r="H4" s="20">
        <v>9.16666666666667</v>
      </c>
      <c r="I4" s="20">
        <f>F4+G4+H4</f>
        <v>91.1666666666667</v>
      </c>
      <c r="J4" s="20">
        <f>E4+I4</f>
        <v>180.166666666667</v>
      </c>
      <c r="K4" s="20">
        <f>D4/5*0.5+J4/2*0.5</f>
        <v>82.8416666666667</v>
      </c>
      <c r="L4" s="32">
        <v>1</v>
      </c>
      <c r="M4" s="32" t="s">
        <v>19</v>
      </c>
      <c r="N4" s="20"/>
    </row>
    <row r="5" s="1" customFormat="1" ht="18.75" spans="1:14">
      <c r="A5" s="15"/>
      <c r="B5" s="21"/>
      <c r="C5" s="22" t="s">
        <v>58</v>
      </c>
      <c r="D5" s="23">
        <v>352</v>
      </c>
      <c r="E5" s="24">
        <v>97</v>
      </c>
      <c r="F5" s="24">
        <v>28</v>
      </c>
      <c r="G5" s="25">
        <v>56.3333333333333</v>
      </c>
      <c r="H5" s="25">
        <v>8.83333333333333</v>
      </c>
      <c r="I5" s="20">
        <f t="shared" ref="I5:I13" si="0">F5+G5+H5</f>
        <v>93.1666666666666</v>
      </c>
      <c r="J5" s="20">
        <f t="shared" ref="J5:J13" si="1">E5+I5</f>
        <v>190.166666666667</v>
      </c>
      <c r="K5" s="20">
        <f t="shared" ref="K5:K17" si="2">D5/5*0.5+J5/2*0.5</f>
        <v>82.7416666666667</v>
      </c>
      <c r="L5" s="33">
        <v>2</v>
      </c>
      <c r="M5" s="33" t="s">
        <v>19</v>
      </c>
      <c r="N5" s="25"/>
    </row>
    <row r="6" s="1" customFormat="1" ht="18.75" spans="1:14">
      <c r="A6" s="15"/>
      <c r="B6" s="36"/>
      <c r="C6" s="37" t="s">
        <v>59</v>
      </c>
      <c r="D6" s="38">
        <v>375</v>
      </c>
      <c r="E6" s="39">
        <v>81</v>
      </c>
      <c r="F6" s="39">
        <v>28</v>
      </c>
      <c r="G6" s="40">
        <v>57.5</v>
      </c>
      <c r="H6" s="40">
        <v>9</v>
      </c>
      <c r="I6" s="20">
        <f t="shared" si="0"/>
        <v>94.5</v>
      </c>
      <c r="J6" s="20">
        <f t="shared" si="1"/>
        <v>175.5</v>
      </c>
      <c r="K6" s="20">
        <f t="shared" si="2"/>
        <v>81.375</v>
      </c>
      <c r="L6" s="47">
        <v>3</v>
      </c>
      <c r="M6" s="47"/>
      <c r="N6" s="40" t="s">
        <v>60</v>
      </c>
    </row>
    <row r="7" s="1" customFormat="1" ht="18.75" spans="1:14">
      <c r="A7" s="15"/>
      <c r="B7" s="36"/>
      <c r="C7" s="37" t="s">
        <v>61</v>
      </c>
      <c r="D7" s="38">
        <v>367</v>
      </c>
      <c r="E7" s="39">
        <v>89</v>
      </c>
      <c r="F7" s="39">
        <v>28</v>
      </c>
      <c r="G7" s="40">
        <v>53.3333333333333</v>
      </c>
      <c r="H7" s="40">
        <v>8.33333333333333</v>
      </c>
      <c r="I7" s="20">
        <f t="shared" si="0"/>
        <v>89.6666666666666</v>
      </c>
      <c r="J7" s="20">
        <f t="shared" si="1"/>
        <v>178.666666666667</v>
      </c>
      <c r="K7" s="20">
        <f t="shared" si="2"/>
        <v>81.3666666666667</v>
      </c>
      <c r="L7" s="47">
        <v>4</v>
      </c>
      <c r="M7" s="47"/>
      <c r="N7" s="40" t="s">
        <v>60</v>
      </c>
    </row>
    <row r="8" s="1" customFormat="1" ht="18.75" spans="1:14">
      <c r="A8" s="15"/>
      <c r="B8" s="36"/>
      <c r="C8" s="37" t="s">
        <v>62</v>
      </c>
      <c r="D8" s="38">
        <v>359</v>
      </c>
      <c r="E8" s="39">
        <v>85</v>
      </c>
      <c r="F8" s="39">
        <v>27</v>
      </c>
      <c r="G8" s="40">
        <v>53</v>
      </c>
      <c r="H8" s="40">
        <v>8.33333333333333</v>
      </c>
      <c r="I8" s="20">
        <f t="shared" si="0"/>
        <v>88.3333333333333</v>
      </c>
      <c r="J8" s="20">
        <f t="shared" si="1"/>
        <v>173.333333333333</v>
      </c>
      <c r="K8" s="20">
        <f t="shared" si="2"/>
        <v>79.2333333333333</v>
      </c>
      <c r="L8" s="47">
        <v>5</v>
      </c>
      <c r="M8" s="47" t="s">
        <v>19</v>
      </c>
      <c r="N8" s="40"/>
    </row>
    <row r="9" s="1" customFormat="1" ht="18.75" spans="1:14">
      <c r="A9" s="15"/>
      <c r="B9" s="36"/>
      <c r="C9" s="37" t="s">
        <v>63</v>
      </c>
      <c r="D9" s="38">
        <v>361</v>
      </c>
      <c r="E9" s="39">
        <v>78</v>
      </c>
      <c r="F9" s="39">
        <v>23</v>
      </c>
      <c r="G9" s="40">
        <v>46.8333333333333</v>
      </c>
      <c r="H9" s="40">
        <v>7.33333333333333</v>
      </c>
      <c r="I9" s="20">
        <f t="shared" si="0"/>
        <v>77.1666666666666</v>
      </c>
      <c r="J9" s="20">
        <f t="shared" si="1"/>
        <v>155.166666666667</v>
      </c>
      <c r="K9" s="20">
        <f t="shared" si="2"/>
        <v>74.8916666666667</v>
      </c>
      <c r="L9" s="47">
        <v>6</v>
      </c>
      <c r="M9" s="47" t="s">
        <v>19</v>
      </c>
      <c r="N9" s="40"/>
    </row>
    <row r="10" s="1" customFormat="1" ht="18.75" spans="1:14">
      <c r="A10" s="15"/>
      <c r="B10" s="36"/>
      <c r="C10" s="37" t="s">
        <v>64</v>
      </c>
      <c r="D10" s="38">
        <v>386</v>
      </c>
      <c r="E10" s="39">
        <v>64</v>
      </c>
      <c r="F10" s="39">
        <v>23</v>
      </c>
      <c r="G10" s="40">
        <v>46.5</v>
      </c>
      <c r="H10" s="40">
        <v>6.5</v>
      </c>
      <c r="I10" s="20">
        <f t="shared" si="0"/>
        <v>76</v>
      </c>
      <c r="J10" s="20">
        <f t="shared" si="1"/>
        <v>140</v>
      </c>
      <c r="K10" s="20">
        <f t="shared" si="2"/>
        <v>73.6</v>
      </c>
      <c r="L10" s="47">
        <v>7</v>
      </c>
      <c r="M10" s="47" t="s">
        <v>19</v>
      </c>
      <c r="N10" s="40"/>
    </row>
    <row r="11" s="1" customFormat="1" ht="18.75" spans="1:14">
      <c r="A11" s="15"/>
      <c r="B11" s="36"/>
      <c r="C11" s="37" t="s">
        <v>65</v>
      </c>
      <c r="D11" s="38">
        <v>363</v>
      </c>
      <c r="E11" s="39">
        <v>83</v>
      </c>
      <c r="F11" s="39">
        <v>0</v>
      </c>
      <c r="G11" s="40">
        <v>0</v>
      </c>
      <c r="H11" s="40">
        <v>0</v>
      </c>
      <c r="I11" s="20">
        <f t="shared" si="0"/>
        <v>0</v>
      </c>
      <c r="J11" s="20">
        <f t="shared" ref="J11:J17" si="3">E11+I11</f>
        <v>83</v>
      </c>
      <c r="K11" s="20">
        <f t="shared" si="2"/>
        <v>57.05</v>
      </c>
      <c r="L11" s="47">
        <v>8</v>
      </c>
      <c r="M11" s="47"/>
      <c r="N11" s="40" t="s">
        <v>29</v>
      </c>
    </row>
    <row r="12" s="1" customFormat="1" ht="18.75" spans="1:14">
      <c r="A12" s="15"/>
      <c r="B12" s="36"/>
      <c r="C12" s="37" t="s">
        <v>66</v>
      </c>
      <c r="D12" s="38">
        <v>400</v>
      </c>
      <c r="E12" s="39">
        <v>0</v>
      </c>
      <c r="F12" s="39">
        <v>0</v>
      </c>
      <c r="G12" s="40">
        <v>0</v>
      </c>
      <c r="H12" s="40">
        <v>0</v>
      </c>
      <c r="I12" s="20">
        <f t="shared" si="0"/>
        <v>0</v>
      </c>
      <c r="J12" s="20">
        <f t="shared" si="3"/>
        <v>0</v>
      </c>
      <c r="K12" s="20">
        <f t="shared" si="2"/>
        <v>40</v>
      </c>
      <c r="L12" s="47">
        <v>9</v>
      </c>
      <c r="M12" s="47"/>
      <c r="N12" s="40" t="s">
        <v>47</v>
      </c>
    </row>
    <row r="13" s="1" customFormat="1" ht="19.5" spans="1:14">
      <c r="A13" s="15"/>
      <c r="B13" s="36"/>
      <c r="C13" s="37" t="s">
        <v>67</v>
      </c>
      <c r="D13" s="38">
        <v>352</v>
      </c>
      <c r="E13" s="39">
        <v>0</v>
      </c>
      <c r="F13" s="39">
        <v>0</v>
      </c>
      <c r="G13" s="40">
        <v>0</v>
      </c>
      <c r="H13" s="40">
        <v>0</v>
      </c>
      <c r="I13" s="56">
        <f t="shared" si="0"/>
        <v>0</v>
      </c>
      <c r="J13" s="56">
        <f t="shared" si="3"/>
        <v>0</v>
      </c>
      <c r="K13" s="56">
        <f t="shared" si="2"/>
        <v>35.2</v>
      </c>
      <c r="L13" s="47">
        <v>10</v>
      </c>
      <c r="M13" s="49"/>
      <c r="N13" s="44" t="s">
        <v>47</v>
      </c>
    </row>
    <row r="14" s="1" customFormat="1" ht="19.5" spans="1:14">
      <c r="A14" s="15"/>
      <c r="B14" s="45" t="s">
        <v>68</v>
      </c>
      <c r="C14" s="51" t="s">
        <v>69</v>
      </c>
      <c r="D14" s="52">
        <v>347</v>
      </c>
      <c r="E14" s="53">
        <v>93</v>
      </c>
      <c r="F14" s="53">
        <v>29</v>
      </c>
      <c r="G14" s="54">
        <v>57.3333333333333</v>
      </c>
      <c r="H14" s="54">
        <v>8.75</v>
      </c>
      <c r="I14" s="54">
        <f t="shared" ref="I14:I23" si="4">F14+G14+H14</f>
        <v>95.0833333333333</v>
      </c>
      <c r="J14" s="54">
        <f t="shared" ref="J14:J23" si="5">E14+I14</f>
        <v>188.083333333333</v>
      </c>
      <c r="K14" s="54">
        <f t="shared" si="2"/>
        <v>81.7208333333333</v>
      </c>
      <c r="L14" s="57">
        <v>1</v>
      </c>
      <c r="M14" s="32" t="s">
        <v>19</v>
      </c>
      <c r="N14" s="20"/>
    </row>
    <row r="15" s="1" customFormat="1" ht="18.75" spans="1:14">
      <c r="A15" s="15"/>
      <c r="B15" s="21"/>
      <c r="C15" s="22" t="s">
        <v>70</v>
      </c>
      <c r="D15" s="23">
        <v>356</v>
      </c>
      <c r="E15" s="24">
        <v>86</v>
      </c>
      <c r="F15" s="24">
        <v>25</v>
      </c>
      <c r="G15" s="25">
        <v>52.6666666666667</v>
      </c>
      <c r="H15" s="25">
        <v>8.66666666666667</v>
      </c>
      <c r="I15" s="20">
        <f t="shared" si="4"/>
        <v>86.3333333333334</v>
      </c>
      <c r="J15" s="20">
        <f t="shared" si="5"/>
        <v>172.333333333333</v>
      </c>
      <c r="K15" s="20">
        <f t="shared" si="2"/>
        <v>78.6833333333334</v>
      </c>
      <c r="L15" s="33">
        <v>2</v>
      </c>
      <c r="M15" s="33" t="s">
        <v>19</v>
      </c>
      <c r="N15" s="25"/>
    </row>
    <row r="16" s="1" customFormat="1" ht="18.75" spans="1:14">
      <c r="A16" s="15"/>
      <c r="B16" s="21"/>
      <c r="C16" s="22" t="s">
        <v>71</v>
      </c>
      <c r="D16" s="23">
        <v>380</v>
      </c>
      <c r="E16" s="24">
        <v>71</v>
      </c>
      <c r="F16" s="24">
        <v>27</v>
      </c>
      <c r="G16" s="25">
        <v>40.6666666666667</v>
      </c>
      <c r="H16" s="25">
        <v>6.75</v>
      </c>
      <c r="I16" s="20">
        <f t="shared" si="4"/>
        <v>74.4166666666667</v>
      </c>
      <c r="J16" s="20">
        <f t="shared" si="5"/>
        <v>145.416666666667</v>
      </c>
      <c r="K16" s="20">
        <f t="shared" si="2"/>
        <v>74.3541666666667</v>
      </c>
      <c r="L16" s="33">
        <v>3</v>
      </c>
      <c r="M16" s="33"/>
      <c r="N16" s="25" t="s">
        <v>22</v>
      </c>
    </row>
    <row r="17" s="1" customFormat="1" ht="19.5" spans="1:14">
      <c r="A17" s="15"/>
      <c r="B17" s="46"/>
      <c r="C17" s="41" t="s">
        <v>72</v>
      </c>
      <c r="D17" s="42">
        <v>366</v>
      </c>
      <c r="E17" s="43">
        <v>0</v>
      </c>
      <c r="F17" s="43">
        <v>0</v>
      </c>
      <c r="G17" s="44">
        <v>0</v>
      </c>
      <c r="H17" s="44">
        <v>0</v>
      </c>
      <c r="I17" s="48">
        <f t="shared" si="4"/>
        <v>0</v>
      </c>
      <c r="J17" s="48">
        <f t="shared" si="5"/>
        <v>0</v>
      </c>
      <c r="K17" s="48">
        <f t="shared" si="2"/>
        <v>36.6</v>
      </c>
      <c r="L17" s="49">
        <v>4</v>
      </c>
      <c r="M17" s="49"/>
      <c r="N17" s="44" t="s">
        <v>47</v>
      </c>
    </row>
    <row r="18" s="50" customFormat="1" ht="19.5" spans="1:14">
      <c r="A18" s="15"/>
      <c r="B18" s="15" t="s">
        <v>73</v>
      </c>
      <c r="C18" s="17" t="s">
        <v>74</v>
      </c>
      <c r="D18" s="18">
        <v>369</v>
      </c>
      <c r="E18" s="19">
        <v>85</v>
      </c>
      <c r="F18" s="19">
        <v>24</v>
      </c>
      <c r="G18" s="20">
        <v>53.1666666666667</v>
      </c>
      <c r="H18" s="20">
        <v>7.5</v>
      </c>
      <c r="I18" s="20">
        <f t="shared" si="4"/>
        <v>84.6666666666667</v>
      </c>
      <c r="J18" s="20">
        <f t="shared" si="5"/>
        <v>169.666666666667</v>
      </c>
      <c r="K18" s="20">
        <f t="shared" ref="K18:K23" si="6">D18/5*0.5+J18/2*0.5</f>
        <v>79.3166666666667</v>
      </c>
      <c r="L18" s="32">
        <v>1</v>
      </c>
      <c r="M18" s="32" t="s">
        <v>19</v>
      </c>
      <c r="N18" s="20"/>
    </row>
    <row r="19" s="50" customFormat="1" ht="18.75" spans="1:14">
      <c r="A19" s="15"/>
      <c r="B19" s="15"/>
      <c r="C19" s="22" t="s">
        <v>75</v>
      </c>
      <c r="D19" s="23">
        <v>387</v>
      </c>
      <c r="E19" s="24">
        <v>63</v>
      </c>
      <c r="F19" s="24">
        <v>28</v>
      </c>
      <c r="G19" s="25">
        <v>55.1666666666667</v>
      </c>
      <c r="H19" s="25">
        <v>8.33333333333333</v>
      </c>
      <c r="I19" s="20">
        <f t="shared" si="4"/>
        <v>91.5</v>
      </c>
      <c r="J19" s="20">
        <f t="shared" si="5"/>
        <v>154.5</v>
      </c>
      <c r="K19" s="20">
        <f t="shared" si="6"/>
        <v>77.325</v>
      </c>
      <c r="L19" s="33">
        <v>2</v>
      </c>
      <c r="M19" s="33" t="s">
        <v>19</v>
      </c>
      <c r="N19" s="25"/>
    </row>
    <row r="20" s="50" customFormat="1" ht="18.75" spans="1:14">
      <c r="A20" s="15"/>
      <c r="B20" s="15"/>
      <c r="C20" s="22" t="s">
        <v>76</v>
      </c>
      <c r="D20" s="23">
        <v>376</v>
      </c>
      <c r="E20" s="24">
        <v>69</v>
      </c>
      <c r="F20" s="24">
        <v>26</v>
      </c>
      <c r="G20" s="25">
        <v>54</v>
      </c>
      <c r="H20" s="25">
        <v>8.16666666666667</v>
      </c>
      <c r="I20" s="20">
        <f t="shared" si="4"/>
        <v>88.1666666666667</v>
      </c>
      <c r="J20" s="20">
        <f t="shared" si="5"/>
        <v>157.166666666667</v>
      </c>
      <c r="K20" s="20">
        <f t="shared" si="6"/>
        <v>76.8916666666667</v>
      </c>
      <c r="L20" s="33">
        <v>3</v>
      </c>
      <c r="M20" s="33"/>
      <c r="N20" s="25" t="s">
        <v>22</v>
      </c>
    </row>
    <row r="21" s="50" customFormat="1" ht="19.5" spans="1:14">
      <c r="A21" s="15"/>
      <c r="B21" s="55"/>
      <c r="C21" s="41" t="s">
        <v>77</v>
      </c>
      <c r="D21" s="42">
        <v>354</v>
      </c>
      <c r="E21" s="43">
        <v>60</v>
      </c>
      <c r="F21" s="43">
        <v>24</v>
      </c>
      <c r="G21" s="44">
        <v>49.5</v>
      </c>
      <c r="H21" s="44">
        <v>7.71666666666667</v>
      </c>
      <c r="I21" s="48">
        <f t="shared" si="4"/>
        <v>81.2166666666667</v>
      </c>
      <c r="J21" s="48">
        <f t="shared" si="5"/>
        <v>141.216666666667</v>
      </c>
      <c r="K21" s="48">
        <f t="shared" si="6"/>
        <v>70.7041666666667</v>
      </c>
      <c r="L21" s="49">
        <v>4</v>
      </c>
      <c r="M21" s="49"/>
      <c r="N21" s="44" t="s">
        <v>22</v>
      </c>
    </row>
    <row r="22" s="2" customFormat="1" ht="19.5" spans="1:14">
      <c r="A22" s="15"/>
      <c r="B22" s="16" t="s">
        <v>78</v>
      </c>
      <c r="C22" s="17" t="s">
        <v>79</v>
      </c>
      <c r="D22" s="18">
        <v>376</v>
      </c>
      <c r="E22" s="19">
        <v>81</v>
      </c>
      <c r="F22" s="19">
        <v>25</v>
      </c>
      <c r="G22" s="20">
        <v>51.1666666666667</v>
      </c>
      <c r="H22" s="20">
        <v>7.5</v>
      </c>
      <c r="I22" s="20">
        <f t="shared" si="4"/>
        <v>83.6666666666667</v>
      </c>
      <c r="J22" s="20">
        <f t="shared" si="5"/>
        <v>164.666666666667</v>
      </c>
      <c r="K22" s="20">
        <f t="shared" si="6"/>
        <v>78.7666666666667</v>
      </c>
      <c r="L22" s="32">
        <v>1</v>
      </c>
      <c r="M22" s="32" t="s">
        <v>19</v>
      </c>
      <c r="N22" s="20"/>
    </row>
    <row r="23" ht="18.75" spans="1:14">
      <c r="A23" s="16"/>
      <c r="B23" s="21"/>
      <c r="C23" s="22" t="s">
        <v>80</v>
      </c>
      <c r="D23" s="23">
        <v>358</v>
      </c>
      <c r="E23" s="24">
        <v>0</v>
      </c>
      <c r="F23" s="24">
        <v>0</v>
      </c>
      <c r="G23" s="25">
        <v>0</v>
      </c>
      <c r="H23" s="25">
        <v>0</v>
      </c>
      <c r="I23" s="20">
        <f t="shared" si="4"/>
        <v>0</v>
      </c>
      <c r="J23" s="20">
        <f t="shared" si="5"/>
        <v>0</v>
      </c>
      <c r="K23" s="20">
        <f t="shared" si="6"/>
        <v>35.8</v>
      </c>
      <c r="L23" s="33">
        <v>2</v>
      </c>
      <c r="M23" s="33"/>
      <c r="N23" s="25" t="s">
        <v>47</v>
      </c>
    </row>
    <row r="25" s="2" customFormat="1" spans="1:14">
      <c r="A25" s="26" t="s">
        <v>35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34"/>
      <c r="M25" s="35"/>
      <c r="N25" s="26"/>
    </row>
  </sheetData>
  <mergeCells count="16">
    <mergeCell ref="A1:N1"/>
    <mergeCell ref="E2:J2"/>
    <mergeCell ref="A25:N25"/>
    <mergeCell ref="A2:A3"/>
    <mergeCell ref="A4:A23"/>
    <mergeCell ref="B2:B3"/>
    <mergeCell ref="B4:B13"/>
    <mergeCell ref="B14:B17"/>
    <mergeCell ref="B18:B21"/>
    <mergeCell ref="B22:B23"/>
    <mergeCell ref="C2:C3"/>
    <mergeCell ref="D2:D3"/>
    <mergeCell ref="K2:K3"/>
    <mergeCell ref="L2:L3"/>
    <mergeCell ref="M2:M3"/>
    <mergeCell ref="N2:N3"/>
  </mergeCells>
  <pageMargins left="0.432638888888889" right="0.275" top="0.590277777777778" bottom="0.708333333333333" header="0.5" footer="0.5"/>
  <pageSetup paperSize="9" fitToWidth="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workbookViewId="0">
      <selection activeCell="K4" sqref="K4"/>
    </sheetView>
  </sheetViews>
  <sheetFormatPr defaultColWidth="9" defaultRowHeight="13.5"/>
  <cols>
    <col min="1" max="1" width="8.375" style="2" customWidth="1"/>
    <col min="2" max="2" width="16.75" style="2" customWidth="1"/>
    <col min="3" max="3" width="9" style="2"/>
    <col min="4" max="4" width="7.625" style="2" customWidth="1"/>
    <col min="5" max="5" width="11.375" style="2" customWidth="1"/>
    <col min="6" max="6" width="9.5" style="2" customWidth="1"/>
    <col min="7" max="7" width="10" style="2" customWidth="1"/>
    <col min="8" max="8" width="10.125" style="2" customWidth="1"/>
    <col min="9" max="9" width="10.875" style="2" customWidth="1"/>
    <col min="10" max="10" width="10.75" style="2" customWidth="1"/>
    <col min="11" max="11" width="10.375" style="2"/>
    <col min="12" max="12" width="6.875" style="3" customWidth="1"/>
    <col min="13" max="13" width="6.875" style="4" customWidth="1"/>
    <col min="14" max="14" width="12.625" style="2" customWidth="1"/>
    <col min="15" max="16384" width="9" style="2"/>
  </cols>
  <sheetData>
    <row r="1" s="1" customFormat="1" ht="29.25" spans="1:14">
      <c r="A1" s="5" t="s">
        <v>81</v>
      </c>
      <c r="B1" s="6"/>
      <c r="C1" s="6"/>
      <c r="D1" s="6"/>
      <c r="E1" s="6"/>
      <c r="F1" s="6"/>
      <c r="G1" s="6"/>
      <c r="H1" s="6"/>
      <c r="I1" s="6"/>
      <c r="J1" s="6"/>
      <c r="K1" s="6"/>
      <c r="L1" s="27"/>
      <c r="M1" s="27"/>
      <c r="N1" s="28"/>
    </row>
    <row r="2" s="1" customFormat="1" ht="18.75" spans="1:14">
      <c r="A2" s="7" t="s">
        <v>36</v>
      </c>
      <c r="B2" s="7" t="s">
        <v>1</v>
      </c>
      <c r="C2" s="8" t="s">
        <v>3</v>
      </c>
      <c r="D2" s="9" t="s">
        <v>4</v>
      </c>
      <c r="E2" s="10" t="s">
        <v>5</v>
      </c>
      <c r="F2" s="10"/>
      <c r="G2" s="10"/>
      <c r="H2" s="10"/>
      <c r="I2" s="10"/>
      <c r="J2" s="29"/>
      <c r="K2" s="7" t="s">
        <v>6</v>
      </c>
      <c r="L2" s="30" t="s">
        <v>7</v>
      </c>
      <c r="M2" s="30" t="s">
        <v>8</v>
      </c>
      <c r="N2" s="7" t="s">
        <v>9</v>
      </c>
    </row>
    <row r="3" s="1" customFormat="1" ht="28.5" spans="1:14">
      <c r="A3" s="11"/>
      <c r="B3" s="11"/>
      <c r="C3" s="12"/>
      <c r="D3" s="13"/>
      <c r="E3" s="14" t="s">
        <v>10</v>
      </c>
      <c r="F3" s="14" t="s">
        <v>11</v>
      </c>
      <c r="G3" s="14" t="s">
        <v>12</v>
      </c>
      <c r="H3" s="14" t="s">
        <v>13</v>
      </c>
      <c r="I3" s="14" t="s">
        <v>14</v>
      </c>
      <c r="J3" s="14" t="s">
        <v>15</v>
      </c>
      <c r="K3" s="11"/>
      <c r="L3" s="31"/>
      <c r="M3" s="31"/>
      <c r="N3" s="11"/>
    </row>
    <row r="4" s="1" customFormat="1" ht="18.75" spans="1:14">
      <c r="A4" s="36" t="s">
        <v>82</v>
      </c>
      <c r="B4" s="16" t="s">
        <v>82</v>
      </c>
      <c r="C4" s="17" t="s">
        <v>83</v>
      </c>
      <c r="D4" s="18">
        <v>388</v>
      </c>
      <c r="E4" s="19">
        <v>94</v>
      </c>
      <c r="F4" s="19">
        <v>27</v>
      </c>
      <c r="G4" s="20">
        <v>56.8</v>
      </c>
      <c r="H4" s="20">
        <v>9</v>
      </c>
      <c r="I4" s="20">
        <f>F4+G4+H4</f>
        <v>92.8</v>
      </c>
      <c r="J4" s="20">
        <f>E4+I4</f>
        <v>186.8</v>
      </c>
      <c r="K4" s="20">
        <f>D4/5*0.5+J4/2*0.5</f>
        <v>85.5</v>
      </c>
      <c r="L4" s="32">
        <v>1</v>
      </c>
      <c r="M4" s="32" t="s">
        <v>19</v>
      </c>
      <c r="N4" s="20"/>
    </row>
    <row r="5" s="1" customFormat="1" ht="18.75" spans="1:14">
      <c r="A5" s="15"/>
      <c r="B5" s="21"/>
      <c r="C5" s="22" t="s">
        <v>84</v>
      </c>
      <c r="D5" s="23">
        <v>420</v>
      </c>
      <c r="E5" s="24">
        <v>85</v>
      </c>
      <c r="F5" s="24">
        <v>26</v>
      </c>
      <c r="G5" s="25">
        <v>51.2</v>
      </c>
      <c r="H5" s="25">
        <v>8.5</v>
      </c>
      <c r="I5" s="20">
        <f t="shared" ref="I5:I15" si="0">F5+G5+H5</f>
        <v>85.7</v>
      </c>
      <c r="J5" s="20">
        <f t="shared" ref="J5:J15" si="1">E5+I5</f>
        <v>170.7</v>
      </c>
      <c r="K5" s="20">
        <f t="shared" ref="K5:K15" si="2">D5/5*0.5+J5/2*0.5</f>
        <v>84.675</v>
      </c>
      <c r="L5" s="33">
        <v>2</v>
      </c>
      <c r="M5" s="33" t="s">
        <v>19</v>
      </c>
      <c r="N5" s="25"/>
    </row>
    <row r="6" s="1" customFormat="1" ht="18.75" spans="1:14">
      <c r="A6" s="15"/>
      <c r="B6" s="36"/>
      <c r="C6" s="37" t="s">
        <v>85</v>
      </c>
      <c r="D6" s="38">
        <v>385</v>
      </c>
      <c r="E6" s="39">
        <v>91</v>
      </c>
      <c r="F6" s="39">
        <v>26</v>
      </c>
      <c r="G6" s="40">
        <v>50.8</v>
      </c>
      <c r="H6" s="40">
        <v>8.2</v>
      </c>
      <c r="I6" s="20">
        <f t="shared" si="0"/>
        <v>85</v>
      </c>
      <c r="J6" s="20">
        <f t="shared" si="1"/>
        <v>176</v>
      </c>
      <c r="K6" s="20">
        <f t="shared" si="2"/>
        <v>82.5</v>
      </c>
      <c r="L6" s="47">
        <v>3</v>
      </c>
      <c r="M6" s="47" t="s">
        <v>19</v>
      </c>
      <c r="N6" s="40"/>
    </row>
    <row r="7" s="1" customFormat="1" ht="18.75" spans="1:14">
      <c r="A7" s="15"/>
      <c r="B7" s="36"/>
      <c r="C7" s="37" t="s">
        <v>86</v>
      </c>
      <c r="D7" s="38">
        <v>345</v>
      </c>
      <c r="E7" s="39">
        <v>83</v>
      </c>
      <c r="F7" s="39">
        <v>27</v>
      </c>
      <c r="G7" s="40">
        <v>56.8</v>
      </c>
      <c r="H7" s="40">
        <v>9.2</v>
      </c>
      <c r="I7" s="20">
        <f t="shared" si="0"/>
        <v>93</v>
      </c>
      <c r="J7" s="20">
        <f t="shared" si="1"/>
        <v>176</v>
      </c>
      <c r="K7" s="20">
        <f t="shared" si="2"/>
        <v>78.5</v>
      </c>
      <c r="L7" s="47">
        <v>4</v>
      </c>
      <c r="M7" s="47"/>
      <c r="N7" s="40" t="s">
        <v>22</v>
      </c>
    </row>
    <row r="8" s="1" customFormat="1" ht="18.75" spans="1:14">
      <c r="A8" s="15"/>
      <c r="B8" s="36"/>
      <c r="C8" s="37" t="s">
        <v>87</v>
      </c>
      <c r="D8" s="38">
        <v>376</v>
      </c>
      <c r="E8" s="39">
        <v>83</v>
      </c>
      <c r="F8" s="39">
        <v>24</v>
      </c>
      <c r="G8" s="40">
        <v>47</v>
      </c>
      <c r="H8" s="40">
        <v>7.2</v>
      </c>
      <c r="I8" s="20">
        <f t="shared" si="0"/>
        <v>78.2</v>
      </c>
      <c r="J8" s="20">
        <f t="shared" si="1"/>
        <v>161.2</v>
      </c>
      <c r="K8" s="20">
        <f t="shared" si="2"/>
        <v>77.9</v>
      </c>
      <c r="L8" s="47">
        <v>5</v>
      </c>
      <c r="M8" s="47"/>
      <c r="N8" s="40" t="s">
        <v>22</v>
      </c>
    </row>
    <row r="9" s="1" customFormat="1" ht="19.5" spans="1:14">
      <c r="A9" s="15"/>
      <c r="B9" s="36"/>
      <c r="C9" s="41" t="s">
        <v>88</v>
      </c>
      <c r="D9" s="42">
        <v>349</v>
      </c>
      <c r="E9" s="43">
        <v>78</v>
      </c>
      <c r="F9" s="43">
        <v>25</v>
      </c>
      <c r="G9" s="44">
        <v>50.8</v>
      </c>
      <c r="H9" s="44">
        <v>8</v>
      </c>
      <c r="I9" s="48">
        <f t="shared" si="0"/>
        <v>83.8</v>
      </c>
      <c r="J9" s="48">
        <f t="shared" si="1"/>
        <v>161.8</v>
      </c>
      <c r="K9" s="48">
        <f t="shared" si="2"/>
        <v>75.35</v>
      </c>
      <c r="L9" s="49">
        <v>6</v>
      </c>
      <c r="M9" s="49"/>
      <c r="N9" s="44" t="s">
        <v>22</v>
      </c>
    </row>
    <row r="10" s="1" customFormat="1" ht="19.5" spans="1:14">
      <c r="A10" s="15"/>
      <c r="B10" s="45" t="s">
        <v>89</v>
      </c>
      <c r="C10" s="17" t="s">
        <v>90</v>
      </c>
      <c r="D10" s="18">
        <v>363</v>
      </c>
      <c r="E10" s="19">
        <v>72</v>
      </c>
      <c r="F10" s="19">
        <v>22</v>
      </c>
      <c r="G10" s="20">
        <v>58.4</v>
      </c>
      <c r="H10" s="20">
        <v>9.3</v>
      </c>
      <c r="I10" s="20">
        <f t="shared" si="0"/>
        <v>89.7</v>
      </c>
      <c r="J10" s="20">
        <f t="shared" si="1"/>
        <v>161.7</v>
      </c>
      <c r="K10" s="20">
        <f t="shared" si="2"/>
        <v>76.725</v>
      </c>
      <c r="L10" s="32">
        <v>1</v>
      </c>
      <c r="M10" s="32" t="s">
        <v>19</v>
      </c>
      <c r="N10" s="20"/>
    </row>
    <row r="11" s="1" customFormat="1" ht="18.75" spans="1:14">
      <c r="A11" s="15"/>
      <c r="B11" s="21"/>
      <c r="C11" s="22" t="s">
        <v>91</v>
      </c>
      <c r="D11" s="23">
        <v>383</v>
      </c>
      <c r="E11" s="24">
        <v>74</v>
      </c>
      <c r="F11" s="24">
        <v>20</v>
      </c>
      <c r="G11" s="25">
        <v>44</v>
      </c>
      <c r="H11" s="25">
        <v>7</v>
      </c>
      <c r="I11" s="20">
        <f t="shared" si="0"/>
        <v>71</v>
      </c>
      <c r="J11" s="20">
        <f t="shared" si="1"/>
        <v>145</v>
      </c>
      <c r="K11" s="20">
        <f t="shared" si="2"/>
        <v>74.55</v>
      </c>
      <c r="L11" s="33">
        <v>2</v>
      </c>
      <c r="M11" s="33" t="s">
        <v>19</v>
      </c>
      <c r="N11" s="25"/>
    </row>
    <row r="12" s="1" customFormat="1" ht="18.75" spans="1:14">
      <c r="A12" s="15"/>
      <c r="B12" s="21"/>
      <c r="C12" s="22" t="s">
        <v>92</v>
      </c>
      <c r="D12" s="23">
        <v>360</v>
      </c>
      <c r="E12" s="24">
        <v>67</v>
      </c>
      <c r="F12" s="24">
        <v>21</v>
      </c>
      <c r="G12" s="25">
        <v>43.2</v>
      </c>
      <c r="H12" s="25">
        <v>6.8</v>
      </c>
      <c r="I12" s="20">
        <f t="shared" si="0"/>
        <v>71</v>
      </c>
      <c r="J12" s="20">
        <f t="shared" si="1"/>
        <v>138</v>
      </c>
      <c r="K12" s="20">
        <f t="shared" si="2"/>
        <v>70.5</v>
      </c>
      <c r="L12" s="33">
        <v>3</v>
      </c>
      <c r="M12" s="33"/>
      <c r="N12" s="25" t="s">
        <v>22</v>
      </c>
    </row>
    <row r="13" s="1" customFormat="1" ht="19.5" spans="1:14">
      <c r="A13" s="15"/>
      <c r="B13" s="46"/>
      <c r="C13" s="41" t="s">
        <v>93</v>
      </c>
      <c r="D13" s="42">
        <v>348</v>
      </c>
      <c r="E13" s="43">
        <v>0</v>
      </c>
      <c r="F13" s="43">
        <v>0</v>
      </c>
      <c r="G13" s="44">
        <v>0</v>
      </c>
      <c r="H13" s="44">
        <v>0</v>
      </c>
      <c r="I13" s="48">
        <f t="shared" si="0"/>
        <v>0</v>
      </c>
      <c r="J13" s="48">
        <f t="shared" si="1"/>
        <v>0</v>
      </c>
      <c r="K13" s="48">
        <f t="shared" si="2"/>
        <v>34.8</v>
      </c>
      <c r="L13" s="49">
        <v>4</v>
      </c>
      <c r="M13" s="49"/>
      <c r="N13" s="44" t="s">
        <v>47</v>
      </c>
    </row>
    <row r="14" s="2" customFormat="1" ht="19.5" spans="1:14">
      <c r="A14" s="15"/>
      <c r="B14" s="16" t="s">
        <v>94</v>
      </c>
      <c r="C14" s="17" t="s">
        <v>95</v>
      </c>
      <c r="D14" s="18">
        <v>377</v>
      </c>
      <c r="E14" s="19">
        <v>62</v>
      </c>
      <c r="F14" s="19">
        <v>25</v>
      </c>
      <c r="G14" s="20">
        <v>52.6</v>
      </c>
      <c r="H14" s="20">
        <v>8.6</v>
      </c>
      <c r="I14" s="20">
        <f t="shared" si="0"/>
        <v>86.2</v>
      </c>
      <c r="J14" s="20">
        <f t="shared" si="1"/>
        <v>148.2</v>
      </c>
      <c r="K14" s="20">
        <f t="shared" si="2"/>
        <v>74.75</v>
      </c>
      <c r="L14" s="32">
        <v>1</v>
      </c>
      <c r="M14" s="32" t="s">
        <v>19</v>
      </c>
      <c r="N14" s="20"/>
    </row>
    <row r="15" s="2" customFormat="1" ht="18.75" spans="1:14">
      <c r="A15" s="16"/>
      <c r="B15" s="21"/>
      <c r="C15" s="22" t="s">
        <v>96</v>
      </c>
      <c r="D15" s="23">
        <v>343</v>
      </c>
      <c r="E15" s="24">
        <v>65</v>
      </c>
      <c r="F15" s="24">
        <v>21</v>
      </c>
      <c r="G15" s="25">
        <v>43.2</v>
      </c>
      <c r="H15" s="25">
        <v>7.2</v>
      </c>
      <c r="I15" s="20">
        <f t="shared" si="0"/>
        <v>71.4</v>
      </c>
      <c r="J15" s="20">
        <f t="shared" si="1"/>
        <v>136.4</v>
      </c>
      <c r="K15" s="20">
        <f t="shared" si="2"/>
        <v>68.4</v>
      </c>
      <c r="L15" s="33">
        <v>2</v>
      </c>
      <c r="M15" s="33"/>
      <c r="N15" s="25" t="s">
        <v>22</v>
      </c>
    </row>
    <row r="16" s="2" customFormat="1" spans="12:13">
      <c r="L16" s="3"/>
      <c r="M16" s="4"/>
    </row>
    <row r="17" s="2" customFormat="1" spans="1:14">
      <c r="A17" s="26" t="s">
        <v>35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34"/>
      <c r="M17" s="35"/>
      <c r="N17" s="26"/>
    </row>
  </sheetData>
  <mergeCells count="15">
    <mergeCell ref="A1:N1"/>
    <mergeCell ref="E2:J2"/>
    <mergeCell ref="A17:N17"/>
    <mergeCell ref="A2:A3"/>
    <mergeCell ref="A4:A15"/>
    <mergeCell ref="B2:B3"/>
    <mergeCell ref="B4:B9"/>
    <mergeCell ref="B10:B13"/>
    <mergeCell ref="B14:B15"/>
    <mergeCell ref="C2:C3"/>
    <mergeCell ref="D2:D3"/>
    <mergeCell ref="K2:K3"/>
    <mergeCell ref="L2:L3"/>
    <mergeCell ref="M2:M3"/>
    <mergeCell ref="N2:N3"/>
  </mergeCells>
  <pageMargins left="0.432638888888889" right="0.393055555555556" top="1" bottom="1" header="0.5" footer="0.5"/>
  <pageSetup paperSize="9" fitToWidth="0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workbookViewId="0">
      <selection activeCell="H16" sqref="H16"/>
    </sheetView>
  </sheetViews>
  <sheetFormatPr defaultColWidth="9" defaultRowHeight="13.5" outlineLevelRow="6"/>
  <cols>
    <col min="1" max="1" width="8.375" style="2" customWidth="1"/>
    <col min="2" max="2" width="16.75" style="2" customWidth="1"/>
    <col min="3" max="3" width="9" style="2"/>
    <col min="4" max="4" width="7.625" style="2" customWidth="1"/>
    <col min="5" max="5" width="11.375" style="2" customWidth="1"/>
    <col min="6" max="6" width="9.5" style="2" customWidth="1"/>
    <col min="7" max="7" width="10" style="2" customWidth="1"/>
    <col min="8" max="8" width="10.125" style="2" customWidth="1"/>
    <col min="9" max="9" width="10.875" style="2" customWidth="1"/>
    <col min="10" max="10" width="10.75" style="2" customWidth="1"/>
    <col min="11" max="11" width="10.375" style="2"/>
    <col min="12" max="12" width="6.875" style="3" customWidth="1"/>
    <col min="13" max="13" width="6.875" style="4" customWidth="1"/>
    <col min="14" max="14" width="12.625" style="2" customWidth="1"/>
    <col min="15" max="16384" width="9" style="2"/>
  </cols>
  <sheetData>
    <row r="1" s="1" customFormat="1" ht="29.25" spans="1:14">
      <c r="A1" s="5" t="s">
        <v>97</v>
      </c>
      <c r="B1" s="6"/>
      <c r="C1" s="6"/>
      <c r="D1" s="6"/>
      <c r="E1" s="6"/>
      <c r="F1" s="6"/>
      <c r="G1" s="6"/>
      <c r="H1" s="6"/>
      <c r="I1" s="6"/>
      <c r="J1" s="6"/>
      <c r="K1" s="6"/>
      <c r="L1" s="27"/>
      <c r="M1" s="27"/>
      <c r="N1" s="28"/>
    </row>
    <row r="2" s="1" customFormat="1" ht="18.75" spans="1:14">
      <c r="A2" s="7" t="s">
        <v>36</v>
      </c>
      <c r="B2" s="7" t="s">
        <v>1</v>
      </c>
      <c r="C2" s="8" t="s">
        <v>3</v>
      </c>
      <c r="D2" s="9" t="s">
        <v>4</v>
      </c>
      <c r="E2" s="10" t="s">
        <v>5</v>
      </c>
      <c r="F2" s="10"/>
      <c r="G2" s="10"/>
      <c r="H2" s="10"/>
      <c r="I2" s="10"/>
      <c r="J2" s="29"/>
      <c r="K2" s="7" t="s">
        <v>6</v>
      </c>
      <c r="L2" s="30" t="s">
        <v>7</v>
      </c>
      <c r="M2" s="30" t="s">
        <v>8</v>
      </c>
      <c r="N2" s="7" t="s">
        <v>9</v>
      </c>
    </row>
    <row r="3" s="1" customFormat="1" ht="28.5" spans="1:14">
      <c r="A3" s="11"/>
      <c r="B3" s="11"/>
      <c r="C3" s="12"/>
      <c r="D3" s="13"/>
      <c r="E3" s="14" t="s">
        <v>10</v>
      </c>
      <c r="F3" s="14" t="s">
        <v>11</v>
      </c>
      <c r="G3" s="14" t="s">
        <v>12</v>
      </c>
      <c r="H3" s="14" t="s">
        <v>13</v>
      </c>
      <c r="I3" s="14" t="s">
        <v>14</v>
      </c>
      <c r="J3" s="14" t="s">
        <v>15</v>
      </c>
      <c r="K3" s="11"/>
      <c r="L3" s="31"/>
      <c r="M3" s="31"/>
      <c r="N3" s="11"/>
    </row>
    <row r="4" s="2" customFormat="1" ht="18.75" spans="1:14">
      <c r="A4" s="15" t="s">
        <v>37</v>
      </c>
      <c r="B4" s="16" t="s">
        <v>49</v>
      </c>
      <c r="C4" s="17" t="s">
        <v>76</v>
      </c>
      <c r="D4" s="18">
        <v>376</v>
      </c>
      <c r="E4" s="19">
        <v>93</v>
      </c>
      <c r="F4" s="19">
        <v>29</v>
      </c>
      <c r="G4" s="20">
        <v>58.4</v>
      </c>
      <c r="H4" s="20">
        <v>8.2</v>
      </c>
      <c r="I4" s="20">
        <f>F4+G4+H4</f>
        <v>95.6</v>
      </c>
      <c r="J4" s="20">
        <f>E4+I4</f>
        <v>188.6</v>
      </c>
      <c r="K4" s="20">
        <f>D4/5*0.5+J4/2*0.5</f>
        <v>84.75</v>
      </c>
      <c r="L4" s="32">
        <v>1</v>
      </c>
      <c r="M4" s="32" t="s">
        <v>19</v>
      </c>
      <c r="N4" s="20"/>
    </row>
    <row r="5" s="2" customFormat="1" ht="18.75" spans="1:14">
      <c r="A5" s="16"/>
      <c r="B5" s="21"/>
      <c r="C5" s="22" t="s">
        <v>71</v>
      </c>
      <c r="D5" s="23">
        <v>380</v>
      </c>
      <c r="E5" s="24">
        <v>81</v>
      </c>
      <c r="F5" s="24">
        <v>30</v>
      </c>
      <c r="G5" s="25">
        <v>52.4</v>
      </c>
      <c r="H5" s="25">
        <v>7.6</v>
      </c>
      <c r="I5" s="20">
        <f>F5+G5+H5</f>
        <v>90</v>
      </c>
      <c r="J5" s="20">
        <f>E5+I5</f>
        <v>171</v>
      </c>
      <c r="K5" s="20">
        <f>D5/5*0.5+J5/2*0.5</f>
        <v>80.75</v>
      </c>
      <c r="L5" s="33">
        <v>2</v>
      </c>
      <c r="M5" s="33"/>
      <c r="N5" s="25" t="s">
        <v>22</v>
      </c>
    </row>
    <row r="6" s="2" customFormat="1" spans="12:13">
      <c r="L6" s="3"/>
      <c r="M6" s="4"/>
    </row>
    <row r="7" s="2" customFormat="1" spans="1:14">
      <c r="A7" s="26" t="s">
        <v>35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34"/>
      <c r="M7" s="35"/>
      <c r="N7" s="26"/>
    </row>
  </sheetData>
  <mergeCells count="13">
    <mergeCell ref="A1:N1"/>
    <mergeCell ref="E2:J2"/>
    <mergeCell ref="A7:N7"/>
    <mergeCell ref="A2:A3"/>
    <mergeCell ref="A4:A5"/>
    <mergeCell ref="B2:B3"/>
    <mergeCell ref="B4:B5"/>
    <mergeCell ref="C2:C3"/>
    <mergeCell ref="D2:D3"/>
    <mergeCell ref="K2:K3"/>
    <mergeCell ref="L2:L3"/>
    <mergeCell ref="M2:M3"/>
    <mergeCell ref="N2:N3"/>
  </mergeCells>
  <pageMargins left="0.472222222222222" right="0.354166666666667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中国史</vt:lpstr>
      <vt:lpstr>理论经济学</vt:lpstr>
      <vt:lpstr>应用经济学</vt:lpstr>
      <vt:lpstr>社会学</vt:lpstr>
      <vt:lpstr>人口资源与环境经济学（第二批）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 Yee</dc:creator>
  <cp:lastModifiedBy>YueGie</cp:lastModifiedBy>
  <dcterms:created xsi:type="dcterms:W3CDTF">2023-04-12T19:09:00Z</dcterms:created>
  <dcterms:modified xsi:type="dcterms:W3CDTF">2023-04-17T03:53:45Z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86231221B3464E2EA9B043DF669005F4_13</vt:lpwstr>
  </property>
  <property fmtid="{D5CDD505-2E9C-101B-9397-08002B2CF9AE}" pid="3" name="KSOProductBuildVer">
    <vt:lpwstr>2052-11.1.0.14036</vt:lpwstr>
  </property>
</Properties>
</file>